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8076" windowHeight="5940" activeTab="4"/>
  </bookViews>
  <sheets>
    <sheet name="Total default" sheetId="1" r:id="rId1"/>
    <sheet name="Industries" sheetId="2" r:id="rId2"/>
    <sheet name="Households" sheetId="3" r:id="rId3"/>
    <sheet name="Einstakl" sheetId="4" r:id="rId4"/>
    <sheet name="Fyrirt" sheetId="5" r:id="rId5"/>
    <sheet name="Vanskil alls" sheetId="6" r:id="rId6"/>
  </sheets>
  <definedNames/>
  <calcPr fullCalcOnLoad="1"/>
</workbook>
</file>

<file path=xl/sharedStrings.xml><?xml version="1.0" encoding="utf-8"?>
<sst xmlns="http://schemas.openxmlformats.org/spreadsheetml/2006/main" count="240" uniqueCount="56">
  <si>
    <t>31.12.00</t>
  </si>
  <si>
    <t>31.03.01</t>
  </si>
  <si>
    <t>31.12.01</t>
  </si>
  <si>
    <t>30.06.01</t>
  </si>
  <si>
    <t>30.09.01</t>
  </si>
  <si>
    <t>Í milljónum króna</t>
  </si>
  <si>
    <t>Vanskil &gt; 1 mánuður</t>
  </si>
  <si>
    <t>Útlán samtals</t>
  </si>
  <si>
    <t>(The Financial Supervisory Authority, Iceland)</t>
  </si>
  <si>
    <t xml:space="preserve"> </t>
  </si>
  <si>
    <t>FJÁRMÁLAEFTIRLITIÐ</t>
  </si>
  <si>
    <t xml:space="preserve">31.03.02 </t>
  </si>
  <si>
    <t>Yfirlit yfir vanskil einstaklinga hjá innlánsstofnunum *</t>
  </si>
  <si>
    <t>31.03.02</t>
  </si>
  <si>
    <t>30.06.02</t>
  </si>
  <si>
    <t>In Millions of Krónur</t>
  </si>
  <si>
    <r>
      <t>1</t>
    </r>
    <r>
      <rPr>
        <sz val="9"/>
        <rFont val="Times New Roman"/>
        <family val="1"/>
      </rPr>
      <t>Amortisation and interest payments in arrears that are more than one month past due.</t>
    </r>
  </si>
  <si>
    <r>
      <t>Defaults of Industries to Deposit Institutions</t>
    </r>
    <r>
      <rPr>
        <b/>
        <vertAlign val="superscript"/>
        <sz val="12"/>
        <rFont val="Times New Roman"/>
        <family val="1"/>
      </rPr>
      <t>1</t>
    </r>
  </si>
  <si>
    <r>
      <t>Defaults of Households to Deposit Institutions</t>
    </r>
    <r>
      <rPr>
        <b/>
        <vertAlign val="superscript"/>
        <sz val="12"/>
        <rFont val="Times New Roman"/>
        <family val="1"/>
      </rPr>
      <t>1</t>
    </r>
  </si>
  <si>
    <t>Loans to Households</t>
  </si>
  <si>
    <t>Total Loans</t>
  </si>
  <si>
    <t>Loans to Industries</t>
  </si>
  <si>
    <r>
      <t>Total Default to Deposit Institutions</t>
    </r>
    <r>
      <rPr>
        <b/>
        <vertAlign val="superscript"/>
        <sz val="12"/>
        <rFont val="Times New Roman"/>
        <family val="1"/>
      </rPr>
      <t>1</t>
    </r>
  </si>
  <si>
    <t>Defaults &gt; 1 Month</t>
  </si>
  <si>
    <t>30.09.02</t>
  </si>
  <si>
    <t>31.12.02</t>
  </si>
  <si>
    <t>31.03.03</t>
  </si>
  <si>
    <t>30.06.03</t>
  </si>
  <si>
    <t>30.09.03</t>
  </si>
  <si>
    <t>31.12.03</t>
  </si>
  <si>
    <t>31.03.04</t>
  </si>
  <si>
    <t>30.06.04</t>
  </si>
  <si>
    <t>30.09.04</t>
  </si>
  <si>
    <t>Vanskilahlutfall</t>
  </si>
  <si>
    <t>Vanskilahlutfall, 1 árs hliðrun</t>
  </si>
  <si>
    <t>Vanskilahlutfall, 2ja ára hliðrun</t>
  </si>
  <si>
    <t>Defaults ratio</t>
  </si>
  <si>
    <t>Yfirlit yfir vanskil útlána hjá innlánsstofnunum *</t>
  </si>
  <si>
    <t>Defaults ratio with a one-year lag</t>
  </si>
  <si>
    <t>Defaults ratio with two-years lag</t>
  </si>
  <si>
    <t>31.12.04</t>
  </si>
  <si>
    <t>31.03.05</t>
  </si>
  <si>
    <t>30.06.05</t>
  </si>
  <si>
    <t>30.09.05</t>
  </si>
  <si>
    <t>*) Vanskil útlána hjá móðurfélögum</t>
  </si>
  <si>
    <t xml:space="preserve">Yfirlit yfir vanskil fyrirtækja hjá innlánsstofnunum * </t>
  </si>
  <si>
    <t xml:space="preserve"> Total default to parent companies </t>
  </si>
  <si>
    <t>31.12.05</t>
  </si>
  <si>
    <t>31.03.06</t>
  </si>
  <si>
    <t>30.06.06</t>
  </si>
  <si>
    <t>30.09.06</t>
  </si>
  <si>
    <t>31.12.06</t>
  </si>
  <si>
    <t>31.03.07</t>
  </si>
  <si>
    <t>30.06.07</t>
  </si>
  <si>
    <t>27 August 2007</t>
  </si>
  <si>
    <t>27. ágúst 2007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</si>
</sst>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Times New Roman"/>
      <family val="1"/>
    </font>
    <font>
      <b/>
      <sz val="8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sz val="9.25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Defaults to Deposit Institutions, parent companies,
 in Millions of Krónur and as % of Loans 
Amortisation and interest payments in arrears 
that are more than one month past due)  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195"/>
          <c:w val="0.963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default'!$B$6:$AB$6</c:f>
              <c:strCache/>
            </c:strRef>
          </c:cat>
          <c:val>
            <c:numRef>
              <c:f>'Total default'!$B$9:$AB$9</c:f>
              <c:numCache/>
            </c:numRef>
          </c:val>
        </c:ser>
        <c:axId val="40415994"/>
        <c:axId val="49456531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default'!$B$10:$AB$10</c:f>
              <c:numCache/>
            </c:numRef>
          </c:val>
          <c:smooth val="0"/>
        </c:ser>
        <c:axId val="64058376"/>
        <c:axId val="15246825"/>
      </c:lineChart>
      <c:catAx>
        <c:axId val="40415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56531"/>
        <c:crosses val="autoZero"/>
        <c:auto val="0"/>
        <c:lblOffset val="100"/>
        <c:tickLblSkip val="1"/>
        <c:noMultiLvlLbl val="0"/>
      </c:catAx>
      <c:valAx>
        <c:axId val="49456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415994"/>
        <c:crossesAt val="1"/>
        <c:crossBetween val="between"/>
        <c:dispUnits/>
      </c:valAx>
      <c:catAx>
        <c:axId val="64058376"/>
        <c:scaling>
          <c:orientation val="minMax"/>
        </c:scaling>
        <c:axPos val="b"/>
        <c:delete val="1"/>
        <c:majorTickMark val="in"/>
        <c:minorTickMark val="none"/>
        <c:tickLblPos val="nextTo"/>
        <c:crossAx val="15246825"/>
        <c:crosses val="autoZero"/>
        <c:auto val="0"/>
        <c:lblOffset val="100"/>
        <c:tickLblSkip val="1"/>
        <c:noMultiLvlLbl val="0"/>
      </c:catAx>
      <c:valAx>
        <c:axId val="15246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0583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Vanskil fyrirtækja hjá innlánsstofnunum, móðurfélög
Hlutfall vanskila &gt;1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75"/>
          <c:w val="0.812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Fyrirt!$A$10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Fyrirt!$B$10:$AB$10</c:f>
              <c:numCache/>
            </c:numRef>
          </c:val>
          <c:smooth val="0"/>
        </c:ser>
        <c:ser>
          <c:idx val="1"/>
          <c:order val="1"/>
          <c:tx>
            <c:strRef>
              <c:f>Fyrirt!$A$11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Fyrirt!$B$11:$AB$11</c:f>
              <c:numCache/>
            </c:numRef>
          </c:val>
          <c:smooth val="0"/>
        </c:ser>
        <c:ser>
          <c:idx val="2"/>
          <c:order val="2"/>
          <c:tx>
            <c:strRef>
              <c:f>Fyrirt!$A$12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Fyrirt!$B$12:$AB$12</c:f>
              <c:numCache/>
            </c:numRef>
          </c:val>
          <c:smooth val="0"/>
        </c:ser>
        <c:marker val="1"/>
        <c:axId val="29794446"/>
        <c:axId val="5521879"/>
      </c:lineChart>
      <c:catAx>
        <c:axId val="2979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1879"/>
        <c:crosses val="autoZero"/>
        <c:auto val="1"/>
        <c:lblOffset val="100"/>
        <c:noMultiLvlLbl val="0"/>
      </c:catAx>
      <c:valAx>
        <c:axId val="552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794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útlána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3525"/>
          <c:w val="0.9742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alls'!$B$6:$AB$6</c:f>
              <c:strCache/>
            </c:strRef>
          </c:cat>
          <c:val>
            <c:numRef>
              <c:f>'Vanskil alls'!$B$9:$AB$9</c:f>
              <c:numCache/>
            </c:numRef>
          </c:val>
        </c:ser>
        <c:axId val="1290300"/>
        <c:axId val="1159943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alls'!$B$10:$AB$10</c:f>
              <c:numCache/>
            </c:numRef>
          </c:val>
          <c:smooth val="0"/>
        </c:ser>
        <c:axId val="36477018"/>
        <c:axId val="10505587"/>
      </c:lineChart>
      <c:catAx>
        <c:axId val="1290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599437"/>
        <c:crosses val="autoZero"/>
        <c:auto val="0"/>
        <c:lblOffset val="100"/>
        <c:tickLblSkip val="1"/>
        <c:noMultiLvlLbl val="0"/>
      </c:catAx>
      <c:valAx>
        <c:axId val="11599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90300"/>
        <c:crossesAt val="1"/>
        <c:crossBetween val="between"/>
        <c:dispUnits/>
      </c:valAx>
      <c:catAx>
        <c:axId val="36477018"/>
        <c:scaling>
          <c:orientation val="minMax"/>
        </c:scaling>
        <c:axPos val="b"/>
        <c:delete val="1"/>
        <c:majorTickMark val="in"/>
        <c:minorTickMark val="none"/>
        <c:tickLblPos val="nextTo"/>
        <c:crossAx val="10505587"/>
        <c:crosses val="autoZero"/>
        <c:auto val="0"/>
        <c:lblOffset val="100"/>
        <c:tickLblSkip val="1"/>
        <c:noMultiLvlLbl val="0"/>
      </c:catAx>
      <c:valAx>
        <c:axId val="10505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770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Vanskil útlána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5"/>
          <c:w val="0.8207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'Vanskil alls'!$A$10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alls'!$B$10:$AB$10</c:f>
              <c:numCache/>
            </c:numRef>
          </c:val>
          <c:smooth val="0"/>
        </c:ser>
        <c:ser>
          <c:idx val="1"/>
          <c:order val="1"/>
          <c:tx>
            <c:strRef>
              <c:f>'Vanskil alls'!$A$11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alls'!$B$11:$AB$11</c:f>
              <c:numCache/>
            </c:numRef>
          </c:val>
          <c:smooth val="0"/>
        </c:ser>
        <c:ser>
          <c:idx val="2"/>
          <c:order val="2"/>
          <c:tx>
            <c:strRef>
              <c:f>'Vanskil alls'!$A$12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alls'!$B$12:$AB$12</c:f>
              <c:numCache/>
            </c:numRef>
          </c:val>
          <c:smooth val="0"/>
        </c:ser>
        <c:marker val="1"/>
        <c:axId val="36861032"/>
        <c:axId val="33930441"/>
      </c:lineChart>
      <c:catAx>
        <c:axId val="3686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930441"/>
        <c:crosses val="autoZero"/>
        <c:auto val="1"/>
        <c:lblOffset val="100"/>
        <c:noMultiLvlLbl val="0"/>
      </c:catAx>
      <c:valAx>
        <c:axId val="33930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861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Total Defaults to Deposit Institutions, parent companies
Default &gt; 1 month past due as % of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45"/>
          <c:w val="0.805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'Total default'!$A$10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default'!$B$10:$AB$10</c:f>
              <c:numCache/>
            </c:numRef>
          </c:val>
          <c:smooth val="0"/>
        </c:ser>
        <c:ser>
          <c:idx val="1"/>
          <c:order val="1"/>
          <c:tx>
            <c:strRef>
              <c:f>'Total default'!$A$11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default'!$B$11:$AB$11</c:f>
              <c:numCache/>
            </c:numRef>
          </c:val>
          <c:smooth val="0"/>
        </c:ser>
        <c:ser>
          <c:idx val="2"/>
          <c:order val="2"/>
          <c:tx>
            <c:strRef>
              <c:f>'Total default'!$A$12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default'!$B$12:$AB$12</c:f>
              <c:numCache/>
            </c:numRef>
          </c:val>
          <c:smooth val="0"/>
        </c:ser>
        <c:marker val="1"/>
        <c:axId val="57641094"/>
        <c:axId val="26445807"/>
      </c:lineChart>
      <c:catAx>
        <c:axId val="57641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445807"/>
        <c:crosses val="autoZero"/>
        <c:auto val="1"/>
        <c:lblOffset val="100"/>
        <c:noMultiLvlLbl val="0"/>
      </c:catAx>
      <c:valAx>
        <c:axId val="26445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41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Industries to Deposit Institutions, parent companies
 in Millions of Krónur and as % of Loans 
Amortisation and interest payments in arrears 
that are more than one month past due 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825"/>
          <c:w val="0.96575"/>
          <c:h val="0.734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Industries!$B$6:$AB$6</c:f>
              <c:strCache/>
            </c:strRef>
          </c:cat>
          <c:val>
            <c:numRef>
              <c:f>Industries!$B$9:$AB$9</c:f>
              <c:numCache/>
            </c:numRef>
          </c:val>
        </c:ser>
        <c:axId val="2581492"/>
        <c:axId val="23253285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Industries!$B$10:$AB$10</c:f>
              <c:numCache/>
            </c:numRef>
          </c:val>
          <c:smooth val="0"/>
        </c:ser>
        <c:axId val="9164242"/>
        <c:axId val="22147851"/>
      </c:lineChart>
      <c:catAx>
        <c:axId val="2581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253285"/>
        <c:crosses val="autoZero"/>
        <c:auto val="0"/>
        <c:lblOffset val="100"/>
        <c:tickLblSkip val="1"/>
        <c:noMultiLvlLbl val="0"/>
      </c:catAx>
      <c:valAx>
        <c:axId val="23253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81492"/>
        <c:crossesAt val="1"/>
        <c:crossBetween val="between"/>
        <c:dispUnits/>
      </c:valAx>
      <c:catAx>
        <c:axId val="9164242"/>
        <c:scaling>
          <c:orientation val="minMax"/>
        </c:scaling>
        <c:axPos val="b"/>
        <c:delete val="1"/>
        <c:majorTickMark val="in"/>
        <c:minorTickMark val="none"/>
        <c:tickLblPos val="nextTo"/>
        <c:crossAx val="22147851"/>
        <c:crosses val="autoZero"/>
        <c:auto val="0"/>
        <c:lblOffset val="100"/>
        <c:tickLblSkip val="1"/>
        <c:noMultiLvlLbl val="0"/>
      </c:catAx>
      <c:valAx>
        <c:axId val="22147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1642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Industries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75025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Industries!$A$10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Industries!$B$10:$AB$10</c:f>
              <c:numCache/>
            </c:numRef>
          </c:val>
          <c:smooth val="0"/>
        </c:ser>
        <c:ser>
          <c:idx val="1"/>
          <c:order val="1"/>
          <c:tx>
            <c:strRef>
              <c:f>Industries!$A$11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Industries!$B$11:$AB$11</c:f>
              <c:numCache/>
            </c:numRef>
          </c:val>
          <c:smooth val="0"/>
        </c:ser>
        <c:ser>
          <c:idx val="2"/>
          <c:order val="2"/>
          <c:tx>
            <c:strRef>
              <c:f>Industries!$A$12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Industries!$B$12:$AB$12</c:f>
              <c:numCache/>
            </c:numRef>
          </c:val>
          <c:smooth val="0"/>
        </c:ser>
        <c:marker val="1"/>
        <c:axId val="8841632"/>
        <c:axId val="2468641"/>
      </c:lineChart>
      <c:catAx>
        <c:axId val="884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68641"/>
        <c:crosses val="autoZero"/>
        <c:auto val="1"/>
        <c:lblOffset val="100"/>
        <c:noMultiLvlLbl val="0"/>
      </c:catAx>
      <c:valAx>
        <c:axId val="2468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841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Households to Deposit Institutions, parent companies, 
in Millions of Krónur and as % of Loans 
Amortisation and interest payments in arrears 
that are more than one month past due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545"/>
          <c:w val="0.9395"/>
          <c:h val="0.716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Households!$B$6:$AB$6</c:f>
              <c:strCache/>
            </c:strRef>
          </c:cat>
          <c:val>
            <c:numRef>
              <c:f>Households!$B$9:$AB$9</c:f>
              <c:numCache/>
            </c:numRef>
          </c:val>
        </c:ser>
        <c:axId val="16369374"/>
        <c:axId val="5900771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Households!$B$10:$AB$10</c:f>
              <c:numCache/>
            </c:numRef>
          </c:val>
          <c:smooth val="0"/>
        </c:ser>
        <c:axId val="42701068"/>
        <c:axId val="54628317"/>
      </c:lineChart>
      <c:catAx>
        <c:axId val="16369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07719"/>
        <c:crosses val="autoZero"/>
        <c:auto val="0"/>
        <c:lblOffset val="100"/>
        <c:tickLblSkip val="1"/>
        <c:noMultiLvlLbl val="0"/>
      </c:catAx>
      <c:valAx>
        <c:axId val="59007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369374"/>
        <c:crossesAt val="1"/>
        <c:crossBetween val="between"/>
        <c:dispUnits/>
      </c:valAx>
      <c:catAx>
        <c:axId val="42701068"/>
        <c:scaling>
          <c:orientation val="minMax"/>
        </c:scaling>
        <c:axPos val="b"/>
        <c:delete val="1"/>
        <c:majorTickMark val="in"/>
        <c:minorTickMark val="none"/>
        <c:tickLblPos val="nextTo"/>
        <c:crossAx val="54628317"/>
        <c:crosses val="autoZero"/>
        <c:auto val="0"/>
        <c:lblOffset val="100"/>
        <c:tickLblSkip val="1"/>
        <c:noMultiLvlLbl val="0"/>
      </c:catAx>
      <c:valAx>
        <c:axId val="54628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7010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Households to Deposit Institutions, parent companies
Defaults &gt; 1 month past due as % of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875"/>
          <c:w val="0.752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Households!$A$10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Households!$B$10:$AB$10</c:f>
              <c:numCache/>
            </c:numRef>
          </c:val>
          <c:smooth val="0"/>
        </c:ser>
        <c:ser>
          <c:idx val="1"/>
          <c:order val="1"/>
          <c:tx>
            <c:strRef>
              <c:f>Households!$A$11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Households!$B$11:$AB$11</c:f>
              <c:numCache/>
            </c:numRef>
          </c:val>
          <c:smooth val="0"/>
        </c:ser>
        <c:ser>
          <c:idx val="2"/>
          <c:order val="2"/>
          <c:tx>
            <c:strRef>
              <c:f>Households!$A$12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Households!$B$12:$AB$12</c:f>
              <c:numCache/>
            </c:numRef>
          </c:val>
          <c:smooth val="0"/>
        </c:ser>
        <c:marker val="1"/>
        <c:axId val="43993002"/>
        <c:axId val="66327427"/>
      </c:lineChart>
      <c:catAx>
        <c:axId val="439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27427"/>
        <c:crosses val="autoZero"/>
        <c:auto val="1"/>
        <c:lblOffset val="100"/>
        <c:noMultiLvlLbl val="0"/>
      </c:catAx>
      <c:valAx>
        <c:axId val="66327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93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einstaklinga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7"/>
          <c:w val="0.96125"/>
          <c:h val="0.815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Einstakl!$B$6:$AB$6</c:f>
              <c:strCache/>
            </c:strRef>
          </c:cat>
          <c:val>
            <c:numRef>
              <c:f>Einstakl!$B$9:$AB$9</c:f>
              <c:numCache/>
            </c:numRef>
          </c:val>
        </c:ser>
        <c:axId val="19441208"/>
        <c:axId val="45063001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Einstakl!$B$10:$AB$10</c:f>
              <c:numCache/>
            </c:numRef>
          </c:val>
          <c:smooth val="0"/>
        </c:ser>
        <c:axId val="64488502"/>
        <c:axId val="41484511"/>
      </c:lineChart>
      <c:catAx>
        <c:axId val="19441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063001"/>
        <c:crosses val="autoZero"/>
        <c:auto val="0"/>
        <c:lblOffset val="100"/>
        <c:tickLblSkip val="1"/>
        <c:noMultiLvlLbl val="0"/>
      </c:catAx>
      <c:valAx>
        <c:axId val="45063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441208"/>
        <c:crossesAt val="1"/>
        <c:crossBetween val="between"/>
        <c:dispUnits/>
      </c:valAx>
      <c:catAx>
        <c:axId val="64488502"/>
        <c:scaling>
          <c:orientation val="minMax"/>
        </c:scaling>
        <c:axPos val="b"/>
        <c:delete val="1"/>
        <c:majorTickMark val="in"/>
        <c:minorTickMark val="none"/>
        <c:tickLblPos val="nextTo"/>
        <c:crossAx val="41484511"/>
        <c:crosses val="autoZero"/>
        <c:auto val="0"/>
        <c:lblOffset val="100"/>
        <c:tickLblSkip val="1"/>
        <c:noMultiLvlLbl val="0"/>
      </c:catAx>
      <c:valAx>
        <c:axId val="41484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4885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einstaklinga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325"/>
          <c:w val="0.808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Einstakl!$A$10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Einstakl!$B$10:$AB$10</c:f>
              <c:numCache/>
            </c:numRef>
          </c:val>
          <c:smooth val="0"/>
        </c:ser>
        <c:ser>
          <c:idx val="1"/>
          <c:order val="1"/>
          <c:tx>
            <c:strRef>
              <c:f>Einstakl!$A$11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Einstakl!$B$11:$AB$11</c:f>
              <c:numCache/>
            </c:numRef>
          </c:val>
          <c:smooth val="0"/>
        </c:ser>
        <c:ser>
          <c:idx val="2"/>
          <c:order val="2"/>
          <c:tx>
            <c:strRef>
              <c:f>Einstakl!$A$12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Einstakl!$B$12:$AB$12</c:f>
              <c:numCache/>
            </c:numRef>
          </c:val>
          <c:smooth val="0"/>
        </c:ser>
        <c:marker val="1"/>
        <c:axId val="47527204"/>
        <c:axId val="13478293"/>
      </c:lineChart>
      <c:catAx>
        <c:axId val="47527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478293"/>
        <c:crosses val="autoZero"/>
        <c:auto val="1"/>
        <c:lblOffset val="100"/>
        <c:noMultiLvlLbl val="0"/>
      </c:catAx>
      <c:valAx>
        <c:axId val="1347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527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fyrirtækja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961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Fyrirt!$B$6:$AB$6</c:f>
              <c:strCache/>
            </c:strRef>
          </c:cat>
          <c:val>
            <c:numRef>
              <c:f>Fyrirt!$B$9:$AB$9</c:f>
              <c:numCache/>
            </c:numRef>
          </c:val>
        </c:ser>
        <c:axId val="16869506"/>
        <c:axId val="2240690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Fyrirt!$B$10:$AB$10</c:f>
              <c:numCache/>
            </c:numRef>
          </c:val>
          <c:smooth val="0"/>
        </c:ser>
        <c:axId val="24644048"/>
        <c:axId val="26891921"/>
      </c:lineChart>
      <c:catAx>
        <c:axId val="16869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06907"/>
        <c:crosses val="autoZero"/>
        <c:auto val="0"/>
        <c:lblOffset val="100"/>
        <c:tickLblSkip val="1"/>
        <c:noMultiLvlLbl val="0"/>
      </c:catAx>
      <c:valAx>
        <c:axId val="224069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869506"/>
        <c:crossesAt val="1"/>
        <c:crossBetween val="between"/>
        <c:dispUnits/>
      </c:valAx>
      <c:catAx>
        <c:axId val="24644048"/>
        <c:scaling>
          <c:orientation val="minMax"/>
        </c:scaling>
        <c:axPos val="b"/>
        <c:delete val="1"/>
        <c:majorTickMark val="in"/>
        <c:minorTickMark val="none"/>
        <c:tickLblPos val="nextTo"/>
        <c:crossAx val="26891921"/>
        <c:crosses val="autoZero"/>
        <c:auto val="0"/>
        <c:lblOffset val="100"/>
        <c:tickLblSkip val="1"/>
        <c:noMultiLvlLbl val="0"/>
      </c:catAx>
      <c:valAx>
        <c:axId val="26891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6440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142875</xdr:rowOff>
    </xdr:from>
    <xdr:to>
      <xdr:col>7</xdr:col>
      <xdr:colOff>495300</xdr:colOff>
      <xdr:row>35</xdr:row>
      <xdr:rowOff>28575</xdr:rowOff>
    </xdr:to>
    <xdr:graphicFrame>
      <xdr:nvGraphicFramePr>
        <xdr:cNvPr id="1" name="Chart 4"/>
        <xdr:cNvGraphicFramePr/>
      </xdr:nvGraphicFramePr>
      <xdr:xfrm>
        <a:off x="76200" y="2533650"/>
        <a:ext cx="4914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15</xdr:row>
      <xdr:rowOff>0</xdr:rowOff>
    </xdr:from>
    <xdr:to>
      <xdr:col>17</xdr:col>
      <xdr:colOff>533400</xdr:colOff>
      <xdr:row>35</xdr:row>
      <xdr:rowOff>38100</xdr:rowOff>
    </xdr:to>
    <xdr:graphicFrame>
      <xdr:nvGraphicFramePr>
        <xdr:cNvPr id="2" name="Chart 6"/>
        <xdr:cNvGraphicFramePr/>
      </xdr:nvGraphicFramePr>
      <xdr:xfrm>
        <a:off x="5076825" y="2552700"/>
        <a:ext cx="55816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114300</xdr:rowOff>
    </xdr:from>
    <xdr:to>
      <xdr:col>8</xdr:col>
      <xdr:colOff>180975</xdr:colOff>
      <xdr:row>35</xdr:row>
      <xdr:rowOff>76200</xdr:rowOff>
    </xdr:to>
    <xdr:graphicFrame>
      <xdr:nvGraphicFramePr>
        <xdr:cNvPr id="1" name="Chart 3"/>
        <xdr:cNvGraphicFramePr/>
      </xdr:nvGraphicFramePr>
      <xdr:xfrm>
        <a:off x="66675" y="2505075"/>
        <a:ext cx="5153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14</xdr:row>
      <xdr:rowOff>104775</xdr:rowOff>
    </xdr:from>
    <xdr:to>
      <xdr:col>18</xdr:col>
      <xdr:colOff>19050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5295900" y="2495550"/>
        <a:ext cx="52578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66675</xdr:rowOff>
    </xdr:from>
    <xdr:to>
      <xdr:col>8</xdr:col>
      <xdr:colOff>171450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66675" y="2619375"/>
        <a:ext cx="5143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15</xdr:row>
      <xdr:rowOff>85725</xdr:rowOff>
    </xdr:from>
    <xdr:to>
      <xdr:col>17</xdr:col>
      <xdr:colOff>533400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5276850" y="2638425"/>
        <a:ext cx="51816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7</xdr:col>
      <xdr:colOff>485775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7625" y="2371725"/>
        <a:ext cx="4933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533400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5038725" y="2371725"/>
        <a:ext cx="5419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7</xdr:col>
      <xdr:colOff>476250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7150" y="2362200"/>
        <a:ext cx="4914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19050</xdr:rowOff>
    </xdr:from>
    <xdr:to>
      <xdr:col>18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5048250" y="2390775"/>
        <a:ext cx="58769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152400</xdr:rowOff>
    </xdr:from>
    <xdr:to>
      <xdr:col>7</xdr:col>
      <xdr:colOff>447675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525" y="2362200"/>
        <a:ext cx="4933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13</xdr:row>
      <xdr:rowOff>152400</xdr:rowOff>
    </xdr:from>
    <xdr:to>
      <xdr:col>18</xdr:col>
      <xdr:colOff>209550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5057775" y="2362200"/>
        <a:ext cx="58864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workbookViewId="0" topLeftCell="A7">
      <selection activeCell="H37" sqref="H37"/>
    </sheetView>
  </sheetViews>
  <sheetFormatPr defaultColWidth="9.140625" defaultRowHeight="12.75"/>
  <cols>
    <col min="1" max="1" width="18.57421875" style="0" customWidth="1"/>
    <col min="2" max="14" width="8.140625" style="0" customWidth="1"/>
    <col min="19" max="26" width="8.710937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S2" s="8" t="s">
        <v>54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E4" s="2"/>
      <c r="F4" s="2"/>
      <c r="G4" s="5" t="s">
        <v>22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20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3334587.96195777</v>
      </c>
      <c r="AA8" s="3">
        <v>3404488.396518056</v>
      </c>
      <c r="AB8" s="3">
        <v>3441265.9</v>
      </c>
    </row>
    <row r="9" spans="1:28" ht="12.75">
      <c r="A9" s="1" t="s">
        <v>23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18017.27968944552</v>
      </c>
      <c r="AA9" s="3">
        <v>22438.246159637572</v>
      </c>
      <c r="AB9" s="3">
        <v>19392.89</v>
      </c>
    </row>
    <row r="10" spans="1:28" ht="12.75">
      <c r="A10" s="1" t="s">
        <v>36</v>
      </c>
      <c r="B10" s="4">
        <f aca="true" t="shared" si="0" ref="B10:P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aca="true" t="shared" si="1" ref="Q10:AB10">SUM(Q9/Q8)</f>
        <v>0.023914394105903843</v>
      </c>
      <c r="R10" s="4">
        <f t="shared" si="1"/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0.005403150222754177</v>
      </c>
      <c r="AA10" s="4">
        <f t="shared" si="1"/>
        <v>0.006590783561661221</v>
      </c>
      <c r="AB10" s="4">
        <f t="shared" si="1"/>
        <v>0.005635394230942747</v>
      </c>
    </row>
    <row r="11" spans="1:28" ht="12.75">
      <c r="A11" s="1" t="s">
        <v>38</v>
      </c>
      <c r="B11" s="2"/>
      <c r="C11" s="2"/>
      <c r="D11" s="2"/>
      <c r="E11" s="2"/>
      <c r="F11" s="4">
        <f>SUM(F9/B8)</f>
        <v>0.03930071630350282</v>
      </c>
      <c r="G11" s="4">
        <f aca="true" t="shared" si="2" ref="G11:P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aca="true" t="shared" si="3" ref="Q11:AB11">SUM(Q9/M8)</f>
        <v>0.03331082405158794</v>
      </c>
      <c r="R11" s="4">
        <f t="shared" si="3"/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0.008287258540573062</v>
      </c>
      <c r="AB11" s="4">
        <f t="shared" si="3"/>
        <v>0.006356263345657851</v>
      </c>
    </row>
    <row r="12" spans="1:28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B12">SUM(J9/B8)</f>
        <v>0.041992561832764404</v>
      </c>
      <c r="K12" s="4">
        <f t="shared" si="4"/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t="shared" si="4"/>
        <v>0.02972727258995673</v>
      </c>
      <c r="S12" s="4">
        <f t="shared" si="4"/>
        <v>0.029556114159351214</v>
      </c>
      <c r="T12" s="4">
        <f t="shared" si="4"/>
        <v>0.023787497495030122</v>
      </c>
      <c r="U12" s="4">
        <f t="shared" si="4"/>
        <v>0.02036886930800629</v>
      </c>
      <c r="V12" s="4">
        <f t="shared" si="4"/>
        <v>0.014698736288258893</v>
      </c>
      <c r="W12" s="4">
        <f t="shared" si="4"/>
        <v>0.0160126889562705</v>
      </c>
      <c r="X12" s="4">
        <f t="shared" si="4"/>
        <v>0.016671556695456113</v>
      </c>
      <c r="Y12" s="4">
        <f t="shared" si="4"/>
        <v>0.016341407962805494</v>
      </c>
      <c r="Z12" s="4">
        <f t="shared" si="4"/>
        <v>0.012970022912258825</v>
      </c>
      <c r="AA12" s="4">
        <f t="shared" si="4"/>
        <v>0.014301613721442433</v>
      </c>
      <c r="AB12" s="4">
        <f t="shared" si="4"/>
        <v>0.010695968015139074</v>
      </c>
    </row>
    <row r="13" spans="1:16" ht="14.2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7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4:20" ht="12.75">
      <c r="N16" s="2"/>
      <c r="O16" s="2"/>
      <c r="P16" s="2"/>
      <c r="Q16" s="2"/>
      <c r="R16" s="2"/>
      <c r="S16" s="2"/>
      <c r="T16" s="2"/>
    </row>
    <row r="17" spans="14:19" ht="12.75">
      <c r="N17" s="2"/>
      <c r="O17" s="2"/>
      <c r="P17" s="2"/>
      <c r="Q17" s="2"/>
      <c r="R17" s="2"/>
      <c r="S17" s="2"/>
    </row>
    <row r="18" spans="14:19" ht="12.75">
      <c r="N18" s="2"/>
      <c r="O18" s="2"/>
      <c r="P18" s="2"/>
      <c r="Q18" s="2"/>
      <c r="R18" s="2"/>
      <c r="S18" s="2"/>
    </row>
    <row r="19" spans="14:19" ht="12.75">
      <c r="N19" s="2"/>
      <c r="O19" s="2"/>
      <c r="P19" s="2"/>
      <c r="Q19" s="2"/>
      <c r="R19" s="2"/>
      <c r="S19" s="2"/>
    </row>
    <row r="20" spans="14:19" ht="12.75">
      <c r="N20" s="2"/>
      <c r="O20" s="2"/>
      <c r="P20" s="2"/>
      <c r="Q20" s="2"/>
      <c r="R20" s="2"/>
      <c r="S20" s="2"/>
    </row>
    <row r="21" spans="14:19" ht="12.75">
      <c r="N21" s="2"/>
      <c r="O21" s="2"/>
      <c r="P21" s="2"/>
      <c r="Q21" s="2"/>
      <c r="R21" s="2"/>
      <c r="S21" s="2"/>
    </row>
    <row r="22" spans="14:19" ht="12.75">
      <c r="N22" s="2"/>
      <c r="O22" s="2"/>
      <c r="P22" s="2"/>
      <c r="Q22" s="2"/>
      <c r="R22" s="2"/>
      <c r="S22" s="2"/>
    </row>
    <row r="23" spans="14:19" ht="12.75">
      <c r="N23" s="2"/>
      <c r="O23" s="2"/>
      <c r="P23" s="2"/>
      <c r="Q23" s="2"/>
      <c r="R23" s="2"/>
      <c r="S23" s="2"/>
    </row>
    <row r="24" spans="14:19" ht="12.75">
      <c r="N24" s="2"/>
      <c r="O24" s="2"/>
      <c r="P24" s="2"/>
      <c r="Q24" s="2"/>
      <c r="R24" s="2"/>
      <c r="S24" s="2"/>
    </row>
    <row r="25" spans="14:19" ht="12.75">
      <c r="N25" s="2"/>
      <c r="O25" s="2"/>
      <c r="P25" s="2"/>
      <c r="Q25" s="2"/>
      <c r="R25" s="2"/>
      <c r="S25" s="2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7">
      <selection activeCell="E39" sqref="E39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S2" s="8" t="s">
        <v>54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F4" s="2"/>
      <c r="G4" s="5" t="s">
        <v>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13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21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</row>
    <row r="9" spans="1:28" ht="12.75">
      <c r="A9" s="1" t="s">
        <v>23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16189.74674508499</v>
      </c>
      <c r="AB9" s="3">
        <v>13106.89</v>
      </c>
    </row>
    <row r="10" spans="1:28" ht="12.75">
      <c r="A10" s="1" t="s">
        <v>36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0.025160804340802454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B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0.006062098428295115</v>
      </c>
      <c r="AB10" s="4">
        <f t="shared" si="1"/>
        <v>0.004891205678697522</v>
      </c>
    </row>
    <row r="11" spans="1:28" ht="12.75">
      <c r="A11" s="1" t="s">
        <v>38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0.017826806662243608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B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0.007826933363816667</v>
      </c>
      <c r="AB11" s="4">
        <f t="shared" si="3"/>
        <v>0.00551329595077828</v>
      </c>
    </row>
    <row r="12" spans="1:28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B12">SUM(U9/M8)</f>
        <v>0.015508232131276469</v>
      </c>
      <c r="V12" s="4">
        <f t="shared" si="5"/>
        <v>0.011086032879105567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0.013857369913580171</v>
      </c>
      <c r="AB12" s="4">
        <f t="shared" si="5"/>
        <v>0.009572226886775125</v>
      </c>
    </row>
    <row r="13" spans="1:26" ht="14.2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workbookViewId="0" topLeftCell="A13">
      <pane xSplit="16872" topLeftCell="U1" activePane="topLeft" state="split"/>
      <selection pane="topLeft" activeCell="H41" sqref="H41"/>
      <selection pane="topRight" activeCell="U1" sqref="U1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S2" s="8" t="s">
        <v>54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1" customHeight="1">
      <c r="A4" s="2"/>
      <c r="C4" s="2"/>
      <c r="E4" s="2"/>
      <c r="F4" s="2"/>
      <c r="G4" s="5" t="s">
        <v>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t="s">
        <v>9</v>
      </c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19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</row>
    <row r="9" spans="1:28" ht="12.75">
      <c r="A9" s="1" t="s">
        <v>23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6248.499414552583</v>
      </c>
      <c r="AB9" s="3">
        <v>6286</v>
      </c>
    </row>
    <row r="10" spans="1:28" ht="12.75">
      <c r="A10" s="1" t="s">
        <v>36</v>
      </c>
      <c r="B10" s="4">
        <f aca="true" t="shared" si="0" ref="B10:P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t="shared" si="0"/>
        <v>0.046359769394142276</v>
      </c>
      <c r="Q10" s="4">
        <f aca="true" t="shared" si="1" ref="Q10:AB10">SUM(Q9/Q8)</f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0.008514823521417837</v>
      </c>
      <c r="AB10" s="4">
        <f t="shared" si="1"/>
        <v>0.008253882384145613</v>
      </c>
    </row>
    <row r="11" spans="1:28" ht="12.75">
      <c r="A11" s="1" t="s">
        <v>38</v>
      </c>
      <c r="B11" s="2"/>
      <c r="C11" s="2"/>
      <c r="D11" s="2"/>
      <c r="E11" s="2"/>
      <c r="F11" s="4">
        <f>SUM(F9/B8)</f>
        <v>0.05722357980598894</v>
      </c>
      <c r="G11" s="4">
        <f aca="true" t="shared" si="2" ref="G11:P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t="shared" si="2"/>
        <v>0.05579035016944661</v>
      </c>
      <c r="Q11" s="4">
        <f aca="true" t="shared" si="3" ref="Q11:AB11">SUM(Q9/M8)</f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0.009777130011936712</v>
      </c>
      <c r="AB11" s="4">
        <f t="shared" si="3"/>
        <v>0.009331044380348612</v>
      </c>
    </row>
    <row r="12" spans="1:28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B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0.015597151836017533</v>
      </c>
      <c r="AB12" s="4">
        <f t="shared" si="4"/>
        <v>0.0141627460686952</v>
      </c>
    </row>
    <row r="13" spans="1:26" ht="14.2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t="s">
        <v>9</v>
      </c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6:26" ht="12.75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6:26" ht="12.75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6:26" ht="12.75"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6:26" ht="12.75"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6:26" ht="12.75"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6:26" ht="12.75"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6:26" ht="12.75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6:26" ht="12.75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workbookViewId="0" topLeftCell="A7">
      <selection activeCell="F14" sqref="F14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ht="12.75">
      <c r="A1" s="1" t="s">
        <v>10</v>
      </c>
    </row>
    <row r="2" spans="12:26" ht="12.75">
      <c r="L2" s="8"/>
      <c r="Q2" s="8"/>
      <c r="R2" s="8"/>
      <c r="S2" s="8" t="s">
        <v>55</v>
      </c>
      <c r="T2" s="8"/>
      <c r="U2" s="8"/>
      <c r="V2" s="8"/>
      <c r="W2" s="8"/>
      <c r="X2" s="8"/>
      <c r="Y2" s="8"/>
      <c r="Z2" s="8"/>
    </row>
    <row r="4" spans="1:7" ht="21" customHeight="1">
      <c r="A4" s="2"/>
      <c r="E4" s="2"/>
      <c r="F4" s="2"/>
      <c r="G4" s="5" t="s">
        <v>12</v>
      </c>
    </row>
    <row r="5" spans="1:6" ht="12.75">
      <c r="A5" s="2"/>
      <c r="B5" s="2"/>
      <c r="C5" s="2"/>
      <c r="D5" s="2"/>
      <c r="E5" s="2"/>
      <c r="F5" s="2"/>
    </row>
    <row r="6" spans="1:28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7" ht="12.75">
      <c r="A7" s="1"/>
      <c r="B7" s="6"/>
      <c r="C7" s="6"/>
      <c r="D7" s="6"/>
      <c r="E7" s="6"/>
      <c r="F7" s="6"/>
      <c r="G7" s="9" t="s">
        <v>9</v>
      </c>
      <c r="AA7" t="s">
        <v>9</v>
      </c>
    </row>
    <row r="8" spans="1:28" ht="12.75">
      <c r="A8" s="1" t="s">
        <v>7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</row>
    <row r="9" spans="1:28" ht="12.75">
      <c r="A9" s="1" t="s">
        <v>6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6248.499414552583</v>
      </c>
      <c r="AB9" s="3">
        <v>6286</v>
      </c>
    </row>
    <row r="10" spans="1:28" ht="12.75">
      <c r="A10" s="1" t="s">
        <v>33</v>
      </c>
      <c r="B10" s="4">
        <f aca="true" t="shared" si="0" ref="B10:O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aca="true" t="shared" si="1" ref="P10:AB10">SUM(P9/P8)</f>
        <v>0.046359769394142276</v>
      </c>
      <c r="Q10" s="4">
        <f t="shared" si="1"/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0.008514823521417837</v>
      </c>
      <c r="AB10" s="4">
        <f t="shared" si="1"/>
        <v>0.008253882384145613</v>
      </c>
    </row>
    <row r="11" spans="1:28" ht="12.75">
      <c r="A11" s="1" t="s">
        <v>34</v>
      </c>
      <c r="F11" s="4">
        <f>SUM(F9/B8)</f>
        <v>0.05722357980598894</v>
      </c>
      <c r="G11" s="4">
        <f aca="true" t="shared" si="2" ref="G11:O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aca="true" t="shared" si="3" ref="P11:AB11">SUM(P9/L8)</f>
        <v>0.05579035016944661</v>
      </c>
      <c r="Q11" s="4">
        <f t="shared" si="3"/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0.009777130011936712</v>
      </c>
      <c r="AB11" s="4">
        <f t="shared" si="3"/>
        <v>0.009331044380348612</v>
      </c>
    </row>
    <row r="12" spans="1:28" ht="12.75">
      <c r="A12" s="1" t="s">
        <v>35</v>
      </c>
      <c r="J12" s="4">
        <f aca="true" t="shared" si="4" ref="J12:AB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0.015597151836017533</v>
      </c>
      <c r="AB12" s="4">
        <f t="shared" si="4"/>
        <v>0.0141627460686952</v>
      </c>
    </row>
    <row r="13" ht="12.75">
      <c r="A13" s="7" t="s">
        <v>44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workbookViewId="0" topLeftCell="A4">
      <selection activeCell="S17" sqref="S17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ht="12.75">
      <c r="A1" s="1" t="s">
        <v>10</v>
      </c>
    </row>
    <row r="2" spans="6:26" ht="12.75">
      <c r="F2" s="8" t="s">
        <v>9</v>
      </c>
      <c r="L2" s="8"/>
      <c r="Q2" s="8"/>
      <c r="S2" s="8" t="s">
        <v>55</v>
      </c>
      <c r="T2" s="8"/>
      <c r="U2" s="8"/>
      <c r="V2" s="8"/>
      <c r="W2" s="8"/>
      <c r="X2" s="8"/>
      <c r="Y2" s="8"/>
      <c r="Z2" s="8"/>
    </row>
    <row r="4" spans="1:26" ht="21" customHeight="1">
      <c r="A4" s="2"/>
      <c r="E4" s="2"/>
      <c r="F4" s="2"/>
      <c r="G4" s="5" t="s">
        <v>45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7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752119.223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</row>
    <row r="9" spans="1:28" ht="12.75">
      <c r="A9" s="1" t="s">
        <v>6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16189.74674508499</v>
      </c>
      <c r="AB9" s="3">
        <v>13106.89</v>
      </c>
    </row>
    <row r="10" spans="1:28" ht="12.75">
      <c r="A10" s="1" t="s">
        <v>33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0.025160796880736025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B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0.006062098428295115</v>
      </c>
      <c r="AB10" s="4">
        <f t="shared" si="1"/>
        <v>0.004891205678697522</v>
      </c>
    </row>
    <row r="11" spans="1:28" ht="12.75">
      <c r="A11" s="1" t="s">
        <v>34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0.017826801376674823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B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0.007826933363816667</v>
      </c>
      <c r="AB11" s="4">
        <f t="shared" si="3"/>
        <v>0.00551329595077828</v>
      </c>
    </row>
    <row r="12" spans="1:28" ht="12.75">
      <c r="A12" s="1" t="s">
        <v>35</v>
      </c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B12">SUM(U9/M8)</f>
        <v>0.015508232131276469</v>
      </c>
      <c r="V12" s="4">
        <f t="shared" si="5"/>
        <v>0.01108602959214619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0.013857369913580171</v>
      </c>
      <c r="AB12" s="4">
        <f t="shared" si="5"/>
        <v>0.009572226886775125</v>
      </c>
    </row>
    <row r="13" ht="12.75">
      <c r="A13" s="7" t="s">
        <v>44</v>
      </c>
    </row>
    <row r="15" ht="12.75">
      <c r="AA15" s="3">
        <v>2670651</v>
      </c>
    </row>
    <row r="16" ht="12.75">
      <c r="AA16">
        <v>21190</v>
      </c>
    </row>
    <row r="17" ht="12.75">
      <c r="AA17" s="11">
        <v>0.0079</v>
      </c>
    </row>
    <row r="18" ht="12.75">
      <c r="AA18" s="11">
        <v>0.0102</v>
      </c>
    </row>
    <row r="19" ht="12.75">
      <c r="AA19" s="11">
        <v>0.0181</v>
      </c>
    </row>
    <row r="21" ht="12.75">
      <c r="V21" t="s">
        <v>9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workbookViewId="0" topLeftCell="C4">
      <selection activeCell="H13" sqref="H13"/>
    </sheetView>
  </sheetViews>
  <sheetFormatPr defaultColWidth="9.140625" defaultRowHeight="12.75"/>
  <cols>
    <col min="1" max="1" width="18.57421875" style="0" customWidth="1"/>
    <col min="2" max="14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I2" s="8" t="s">
        <v>9</v>
      </c>
      <c r="L2" s="8"/>
      <c r="Q2" s="8"/>
      <c r="R2" s="8"/>
      <c r="S2" s="8" t="s">
        <v>55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E4" s="2"/>
      <c r="F4" s="2"/>
      <c r="G4" s="5" t="s">
        <v>37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7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3334587.96195777</v>
      </c>
      <c r="AA8" s="3">
        <v>3404488.396518056</v>
      </c>
      <c r="AB8" s="3">
        <v>3441265.9</v>
      </c>
    </row>
    <row r="9" spans="1:28" ht="12.75">
      <c r="A9" s="1" t="s">
        <v>6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18017.27968944552</v>
      </c>
      <c r="AA9" s="3">
        <v>22438.246159637572</v>
      </c>
      <c r="AB9" s="3">
        <v>19392.89</v>
      </c>
    </row>
    <row r="10" spans="1:28" ht="12.75">
      <c r="A10" s="1" t="s">
        <v>33</v>
      </c>
      <c r="B10" s="4">
        <f aca="true" t="shared" si="0" ref="B10:Q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t="shared" si="0"/>
        <v>0.023914394105903843</v>
      </c>
      <c r="R10" s="4">
        <f aca="true" t="shared" si="1" ref="R10:AB10">SUM(R9/R8)</f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0.005403150222754177</v>
      </c>
      <c r="AA10" s="4">
        <f t="shared" si="1"/>
        <v>0.006590783561661221</v>
      </c>
      <c r="AB10" s="4">
        <f t="shared" si="1"/>
        <v>0.005635394230942747</v>
      </c>
    </row>
    <row r="11" spans="1:28" ht="12.75">
      <c r="A11" s="1" t="s">
        <v>34</v>
      </c>
      <c r="F11" s="4">
        <f>SUM(F9/B8)</f>
        <v>0.03930071630350282</v>
      </c>
      <c r="G11" s="4">
        <f aca="true" t="shared" si="2" ref="G11:Q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t="shared" si="2"/>
        <v>0.03331082405158794</v>
      </c>
      <c r="R11" s="4">
        <f aca="true" t="shared" si="3" ref="R11:AB11">SUM(R9/N8)</f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0.008287258540573062</v>
      </c>
      <c r="AB11" s="4">
        <f t="shared" si="3"/>
        <v>0.006356263345657851</v>
      </c>
    </row>
    <row r="12" spans="1:28" ht="12.75">
      <c r="A12" s="1" t="s">
        <v>35</v>
      </c>
      <c r="J12" s="4">
        <f>SUM(J9/B8)</f>
        <v>0.041992561832764404</v>
      </c>
      <c r="K12" s="4">
        <f aca="true" t="shared" si="4" ref="K12:Q12">SUM(K9/C8)</f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aca="true" t="shared" si="5" ref="R12:AB12">SUM(R9/J8)</f>
        <v>0.02972727258995673</v>
      </c>
      <c r="S12" s="4">
        <f t="shared" si="5"/>
        <v>0.029556114159351214</v>
      </c>
      <c r="T12" s="4">
        <f t="shared" si="5"/>
        <v>0.023787497495030122</v>
      </c>
      <c r="U12" s="4">
        <f t="shared" si="5"/>
        <v>0.02036886930800629</v>
      </c>
      <c r="V12" s="4">
        <f t="shared" si="5"/>
        <v>0.014698736288258893</v>
      </c>
      <c r="W12" s="4">
        <f t="shared" si="5"/>
        <v>0.0160126889562705</v>
      </c>
      <c r="X12" s="4">
        <f t="shared" si="5"/>
        <v>0.016671556695456113</v>
      </c>
      <c r="Y12" s="4">
        <f t="shared" si="5"/>
        <v>0.016341407962805494</v>
      </c>
      <c r="Z12" s="4">
        <f t="shared" si="5"/>
        <v>0.012970022912258825</v>
      </c>
      <c r="AA12" s="4">
        <f t="shared" si="5"/>
        <v>0.014301613721442433</v>
      </c>
      <c r="AB12" s="4">
        <f t="shared" si="5"/>
        <v>0.010695968015139074</v>
      </c>
    </row>
    <row r="13" ht="12.75">
      <c r="A13" s="7" t="s">
        <v>44</v>
      </c>
    </row>
    <row r="15" ht="12.75">
      <c r="AA15" s="3">
        <v>3404488.396518056</v>
      </c>
    </row>
    <row r="16" ht="12.75">
      <c r="AA16">
        <v>27438</v>
      </c>
    </row>
    <row r="17" ht="12.75">
      <c r="AA17" s="11">
        <v>0.0081</v>
      </c>
    </row>
    <row r="18" ht="12.75">
      <c r="AA18" s="11">
        <v>0.0101</v>
      </c>
    </row>
    <row r="19" ht="12.75">
      <c r="AA19" s="11">
        <v>0.0175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mar</cp:lastModifiedBy>
  <cp:lastPrinted>2007-08-24T16:24:06Z</cp:lastPrinted>
  <dcterms:created xsi:type="dcterms:W3CDTF">2001-10-10T09:55:47Z</dcterms:created>
  <dcterms:modified xsi:type="dcterms:W3CDTF">2007-09-11T10:30:43Z</dcterms:modified>
  <cp:category/>
  <cp:version/>
  <cp:contentType/>
  <cp:contentStatus/>
</cp:coreProperties>
</file>